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การเงิน\"/>
    </mc:Choice>
  </mc:AlternateContent>
  <xr:revisionPtr revIDLastSave="0" documentId="13_ncr:1_{1AA2BF99-0163-432F-9254-C77A70E396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ภ.ตะกั่วป่า" sheetId="11" r:id="rId1"/>
  </sheets>
  <definedNames>
    <definedName name="_xlnm.Print_Area" localSheetId="0">สภ.ตะกั่วป่า!$A$1:$L$72</definedName>
    <definedName name="_xlnm.Print_Titles" localSheetId="0">สภ.ตะกั่วป่า!$6:$8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1" l="1"/>
  <c r="I61" i="11"/>
  <c r="K52" i="11"/>
  <c r="J52" i="11"/>
  <c r="D61" i="11"/>
  <c r="K58" i="11"/>
  <c r="J58" i="11"/>
  <c r="K22" i="11"/>
  <c r="J22" i="11"/>
  <c r="I11" i="11"/>
  <c r="J21" i="11"/>
  <c r="K29" i="11"/>
  <c r="J26" i="11"/>
  <c r="J38" i="11"/>
  <c r="K31" i="11"/>
  <c r="K30" i="11"/>
  <c r="J31" i="11"/>
  <c r="J30" i="11"/>
  <c r="J33" i="11"/>
  <c r="K33" i="11"/>
  <c r="K21" i="11"/>
  <c r="K20" i="11"/>
  <c r="K19" i="11"/>
  <c r="K18" i="11"/>
  <c r="J36" i="11"/>
  <c r="K36" i="11"/>
  <c r="K34" i="11"/>
  <c r="J55" i="11"/>
  <c r="J49" i="11"/>
  <c r="K55" i="11"/>
  <c r="K49" i="11"/>
  <c r="K43" i="11"/>
  <c r="J43" i="11"/>
  <c r="K41" i="11"/>
  <c r="J41" i="11"/>
  <c r="J20" i="11"/>
  <c r="J19" i="11"/>
  <c r="J18" i="11"/>
  <c r="J29" i="11" l="1"/>
  <c r="J34" i="11"/>
  <c r="K38" i="11"/>
  <c r="K26" i="11"/>
  <c r="K61" i="11" l="1"/>
  <c r="K11" i="11" l="1"/>
  <c r="J11" i="11"/>
</calcChain>
</file>

<file path=xl/sharedStrings.xml><?xml version="1.0" encoding="utf-8"?>
<sst xmlns="http://schemas.openxmlformats.org/spreadsheetml/2006/main" count="184" uniqueCount="61">
  <si>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</si>
  <si>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</si>
  <si>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</si>
  <si>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</si>
  <si>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</si>
  <si>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</si>
  <si>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</si>
  <si>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</si>
  <si>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</si>
  <si>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</si>
  <si>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</si>
  <si>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</si>
  <si>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</si>
  <si>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</si>
  <si>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</si>
  <si>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</si>
  <si>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</si>
  <si>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</si>
  <si>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</si>
  <si>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</si>
  <si>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</si>
  <si>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</si>
  <si>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</si>
  <si>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</si>
  <si>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</si>
  <si>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</si>
  <si>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</si>
  <si>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</si>
  <si>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</si>
  <si>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</si>
  <si>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</si>
  <si>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</si>
  <si>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</si>
  <si>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</si>
  <si>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</si>
  <si>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</si>
  <si>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</si>
  <si>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</si>
  <si>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</si>
  <si>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</si>
  <si>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</si>
  <si>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</si>
  <si>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</si>
  <si>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ประจำปีงบประมาณ พ.ศ.2567 เดือน ต.ค.66 - พ.ค.67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</si>
  <si>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</si>
  <si>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</si>
  <si>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</si>
  <si>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</si>
  <si>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</si>
  <si>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</si>
  <si>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</si>
  <si>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สถานีตำรวจภูธรตะกั่วป่า จังหวัดพังงา</t>
  </si>
  <si>
    <t>ข้อมูล ณ วันที่ 31 มีนาคม 2567</t>
  </si>
  <si>
    <t>ที่ได้รับจัดสรรไม่เพียงพอ</t>
  </si>
  <si>
    <t>ประกอบกับอาคารที่ทำการใหม่</t>
  </si>
  <si>
    <t>ทำให้ค่าสาธารณูปโภคเพิ่มขึ้น</t>
  </si>
  <si>
    <t xml:space="preserve">แนวทางการแก้ไข </t>
  </si>
  <si>
    <t>รอรับงบประมาณค่าสาธารณูปโภคเพิ่มเติมจาก ภ.8</t>
  </si>
  <si>
    <t>ปัญหา/อุปสรรค ค่าสาธารรูปโภค</t>
  </si>
  <si>
    <t>โครงการปิดล้อมตรวจค้น</t>
  </si>
  <si>
    <t>โครงการตำรวจชุมชนสัมพันธ์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</si>
</sst>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  <font>
      <b/>
      <sz val="16"/>
      <name val="TH SarabunIT๙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theme="1"/>
      </left>
      <right style="medium">
        <color rgb="FF002060"/>
      </right>
      <top/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hair">
        <color theme="1"/>
      </top>
      <bottom style="medium">
        <color rgb="FF002060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medium">
        <color rgb="FF002060"/>
      </bottom>
      <diagonal/>
    </border>
    <border>
      <left style="medium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theme="1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theme="1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theme="1"/>
      </right>
      <top style="hair">
        <color rgb="FF002060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43" fontId="6" fillId="6" borderId="5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0" fontId="5" fillId="6" borderId="12" xfId="0" applyFont="1" applyFill="1" applyBorder="1" applyAlignment="1">
      <alignment shrinkToFit="1"/>
    </xf>
    <xf numFmtId="43" fontId="6" fillId="6" borderId="11" xfId="1" applyFont="1" applyFill="1" applyBorder="1" applyAlignment="1">
      <alignment horizontal="center"/>
    </xf>
    <xf numFmtId="43" fontId="6" fillId="6" borderId="10" xfId="1" applyFont="1" applyFill="1" applyBorder="1"/>
    <xf numFmtId="43" fontId="6" fillId="6" borderId="15" xfId="1" applyFont="1" applyFill="1" applyBorder="1" applyAlignment="1">
      <alignment vertical="center"/>
    </xf>
    <xf numFmtId="43" fontId="6" fillId="8" borderId="18" xfId="1" applyFont="1" applyFill="1" applyBorder="1" applyAlignment="1">
      <alignment horizontal="center"/>
    </xf>
    <xf numFmtId="43" fontId="6" fillId="8" borderId="4" xfId="1" applyFont="1" applyFill="1" applyBorder="1" applyAlignment="1">
      <alignment horizontal="center"/>
    </xf>
    <xf numFmtId="0" fontId="5" fillId="8" borderId="20" xfId="0" applyFont="1" applyFill="1" applyBorder="1" applyAlignment="1">
      <alignment shrinkToFit="1"/>
    </xf>
    <xf numFmtId="43" fontId="6" fillId="8" borderId="21" xfId="1" applyFont="1" applyFill="1" applyBorder="1" applyAlignment="1">
      <alignment horizontal="center"/>
    </xf>
    <xf numFmtId="0" fontId="5" fillId="8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43" fontId="6" fillId="6" borderId="14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shrinkToFit="1"/>
    </xf>
    <xf numFmtId="43" fontId="6" fillId="4" borderId="23" xfId="1" applyFont="1" applyFill="1" applyBorder="1" applyAlignment="1">
      <alignment horizontal="center"/>
    </xf>
    <xf numFmtId="43" fontId="6" fillId="6" borderId="28" xfId="1" applyFont="1" applyFill="1" applyBorder="1" applyAlignment="1">
      <alignment vertical="center"/>
    </xf>
    <xf numFmtId="0" fontId="5" fillId="6" borderId="29" xfId="0" applyFont="1" applyFill="1" applyBorder="1" applyAlignment="1">
      <alignment vertical="center" shrinkToFit="1"/>
    </xf>
    <xf numFmtId="0" fontId="5" fillId="6" borderId="30" xfId="0" applyFont="1" applyFill="1" applyBorder="1" applyAlignment="1">
      <alignment vertical="center" shrinkToFit="1"/>
    </xf>
    <xf numFmtId="43" fontId="5" fillId="6" borderId="31" xfId="1" applyFont="1" applyFill="1" applyBorder="1" applyAlignment="1">
      <alignment horizontal="center"/>
    </xf>
    <xf numFmtId="43" fontId="6" fillId="6" borderId="31" xfId="1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/>
    <xf numFmtId="0" fontId="5" fillId="3" borderId="39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0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2" xfId="0" applyFont="1" applyFill="1" applyBorder="1" applyAlignment="1">
      <alignment shrinkToFit="1"/>
    </xf>
    <xf numFmtId="43" fontId="6" fillId="6" borderId="42" xfId="1" applyFont="1" applyFill="1" applyBorder="1" applyAlignment="1">
      <alignment horizontal="center"/>
    </xf>
    <xf numFmtId="43" fontId="6" fillId="6" borderId="43" xfId="1" applyFont="1" applyFill="1" applyBorder="1" applyAlignment="1">
      <alignment horizontal="center"/>
    </xf>
    <xf numFmtId="0" fontId="5" fillId="6" borderId="44" xfId="0" applyFont="1" applyFill="1" applyBorder="1" applyAlignment="1">
      <alignment shrinkToFit="1"/>
    </xf>
    <xf numFmtId="43" fontId="6" fillId="6" borderId="45" xfId="1" applyFont="1" applyFill="1" applyBorder="1" applyAlignment="1">
      <alignment horizontal="center"/>
    </xf>
    <xf numFmtId="0" fontId="5" fillId="6" borderId="46" xfId="0" applyFont="1" applyFill="1" applyBorder="1" applyAlignment="1">
      <alignment shrinkToFit="1"/>
    </xf>
    <xf numFmtId="0" fontId="5" fillId="6" borderId="47" xfId="0" applyFont="1" applyFill="1" applyBorder="1" applyAlignment="1">
      <alignment shrinkToFit="1"/>
    </xf>
    <xf numFmtId="0" fontId="5" fillId="6" borderId="48" xfId="0" applyFont="1" applyFill="1" applyBorder="1" applyAlignment="1">
      <alignment shrinkToFit="1"/>
    </xf>
    <xf numFmtId="43" fontId="6" fillId="6" borderId="49" xfId="1" applyFont="1" applyFill="1" applyBorder="1" applyAlignment="1">
      <alignment horizontal="center"/>
    </xf>
    <xf numFmtId="0" fontId="5" fillId="6" borderId="50" xfId="0" applyFont="1" applyFill="1" applyBorder="1" applyAlignment="1">
      <alignment shrinkToFit="1"/>
    </xf>
    <xf numFmtId="43" fontId="6" fillId="6" borderId="52" xfId="1" applyFont="1" applyFill="1" applyBorder="1" applyAlignment="1">
      <alignment horizontal="center"/>
    </xf>
    <xf numFmtId="0" fontId="5" fillId="6" borderId="53" xfId="0" applyFont="1" applyFill="1" applyBorder="1" applyAlignment="1">
      <alignment shrinkToFit="1"/>
    </xf>
    <xf numFmtId="43" fontId="3" fillId="6" borderId="28" xfId="1" applyFont="1" applyFill="1" applyBorder="1" applyAlignment="1">
      <alignment vertical="top"/>
    </xf>
    <xf numFmtId="43" fontId="3" fillId="6" borderId="15" xfId="1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33" xfId="0" applyFont="1" applyFill="1" applyBorder="1"/>
    <xf numFmtId="0" fontId="5" fillId="3" borderId="41" xfId="0" applyFont="1" applyFill="1" applyBorder="1"/>
    <xf numFmtId="0" fontId="5" fillId="4" borderId="51" xfId="0" applyFont="1" applyFill="1" applyBorder="1"/>
    <xf numFmtId="43" fontId="6" fillId="4" borderId="25" xfId="1" applyFont="1" applyFill="1" applyBorder="1" applyAlignment="1">
      <alignment horizontal="center"/>
    </xf>
    <xf numFmtId="0" fontId="5" fillId="4" borderId="26" xfId="0" applyFont="1" applyFill="1" applyBorder="1" applyAlignment="1">
      <alignment shrinkToFit="1"/>
    </xf>
    <xf numFmtId="0" fontId="7" fillId="6" borderId="62" xfId="0" applyFont="1" applyFill="1" applyBorder="1"/>
    <xf numFmtId="43" fontId="6" fillId="6" borderId="63" xfId="1" applyFont="1" applyFill="1" applyBorder="1"/>
    <xf numFmtId="0" fontId="5" fillId="6" borderId="66" xfId="0" applyFont="1" applyFill="1" applyBorder="1" applyAlignment="1">
      <alignment shrinkToFit="1"/>
    </xf>
    <xf numFmtId="0" fontId="7" fillId="6" borderId="67" xfId="0" applyFont="1" applyFill="1" applyBorder="1"/>
    <xf numFmtId="43" fontId="6" fillId="6" borderId="68" xfId="1" applyFont="1" applyFill="1" applyBorder="1"/>
    <xf numFmtId="0" fontId="5" fillId="6" borderId="69" xfId="0" applyFont="1" applyFill="1" applyBorder="1" applyAlignment="1">
      <alignment shrinkToFit="1"/>
    </xf>
    <xf numFmtId="0" fontId="7" fillId="6" borderId="70" xfId="0" applyFont="1" applyFill="1" applyBorder="1"/>
    <xf numFmtId="0" fontId="5" fillId="6" borderId="71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85" xfId="0" applyNumberFormat="1" applyFont="1" applyFill="1" applyBorder="1" applyAlignment="1">
      <alignment horizontal="right" shrinkToFit="1"/>
    </xf>
    <xf numFmtId="4" fontId="5" fillId="9" borderId="72" xfId="0" applyNumberFormat="1" applyFont="1" applyFill="1" applyBorder="1" applyAlignment="1">
      <alignment horizontal="right" shrinkToFit="1"/>
    </xf>
    <xf numFmtId="4" fontId="5" fillId="9" borderId="73" xfId="0" applyNumberFormat="1" applyFont="1" applyFill="1" applyBorder="1" applyAlignment="1">
      <alignment horizontal="right" vertical="center" shrinkToFit="1"/>
    </xf>
    <xf numFmtId="4" fontId="5" fillId="9" borderId="74" xfId="0" applyNumberFormat="1" applyFont="1" applyFill="1" applyBorder="1" applyAlignment="1">
      <alignment horizontal="right" vertical="center" shrinkToFit="1"/>
    </xf>
    <xf numFmtId="4" fontId="5" fillId="9" borderId="75" xfId="0" applyNumberFormat="1" applyFont="1" applyFill="1" applyBorder="1" applyAlignment="1">
      <alignment horizontal="right" shrinkToFit="1"/>
    </xf>
    <xf numFmtId="4" fontId="5" fillId="9" borderId="76" xfId="0" applyNumberFormat="1" applyFont="1" applyFill="1" applyBorder="1" applyAlignment="1">
      <alignment horizontal="right" shrinkToFit="1"/>
    </xf>
    <xf numFmtId="4" fontId="5" fillId="9" borderId="77" xfId="0" applyNumberFormat="1" applyFont="1" applyFill="1" applyBorder="1" applyAlignment="1">
      <alignment horizontal="right" shrinkToFit="1"/>
    </xf>
    <xf numFmtId="4" fontId="5" fillId="9" borderId="78" xfId="0" applyNumberFormat="1" applyFont="1" applyFill="1" applyBorder="1" applyAlignment="1">
      <alignment horizontal="right" shrinkToFit="1"/>
    </xf>
    <xf numFmtId="4" fontId="5" fillId="9" borderId="79" xfId="0" applyNumberFormat="1" applyFont="1" applyFill="1" applyBorder="1" applyAlignment="1">
      <alignment horizontal="right" shrinkToFit="1"/>
    </xf>
    <xf numFmtId="4" fontId="5" fillId="9" borderId="81" xfId="0" applyNumberFormat="1" applyFont="1" applyFill="1" applyBorder="1" applyAlignment="1">
      <alignment horizontal="right" shrinkToFit="1"/>
    </xf>
    <xf numFmtId="4" fontId="5" fillId="9" borderId="82" xfId="0" applyNumberFormat="1" applyFont="1" applyFill="1" applyBorder="1" applyAlignment="1">
      <alignment horizontal="right" shrinkToFit="1"/>
    </xf>
    <xf numFmtId="4" fontId="5" fillId="9" borderId="83" xfId="0" applyNumberFormat="1" applyFont="1" applyFill="1" applyBorder="1" applyAlignment="1">
      <alignment horizontal="right" shrinkToFit="1"/>
    </xf>
    <xf numFmtId="4" fontId="5" fillId="9" borderId="84" xfId="0" applyNumberFormat="1" applyFont="1" applyFill="1" applyBorder="1" applyAlignment="1">
      <alignment horizontal="right" shrinkToFit="1"/>
    </xf>
    <xf numFmtId="4" fontId="5" fillId="9" borderId="86" xfId="0" applyNumberFormat="1" applyFont="1" applyFill="1" applyBorder="1" applyAlignment="1">
      <alignment horizontal="right" shrinkToFit="1"/>
    </xf>
    <xf numFmtId="4" fontId="5" fillId="9" borderId="87" xfId="0" applyNumberFormat="1" applyFont="1" applyFill="1" applyBorder="1" applyAlignment="1">
      <alignment horizontal="right" shrinkToFit="1"/>
    </xf>
    <xf numFmtId="4" fontId="5" fillId="9" borderId="88" xfId="0" applyNumberFormat="1" applyFont="1" applyFill="1" applyBorder="1" applyAlignment="1">
      <alignment horizontal="right" shrinkToFit="1"/>
    </xf>
    <xf numFmtId="4" fontId="5" fillId="9" borderId="89" xfId="0" applyNumberFormat="1" applyFont="1" applyFill="1" applyBorder="1" applyAlignment="1">
      <alignment horizontal="right" shrinkToFit="1"/>
    </xf>
    <xf numFmtId="4" fontId="5" fillId="9" borderId="31" xfId="0" applyNumberFormat="1" applyFont="1" applyFill="1" applyBorder="1" applyAlignment="1">
      <alignment horizontal="right" shrinkToFit="1"/>
    </xf>
    <xf numFmtId="4" fontId="5" fillId="9" borderId="28" xfId="0" applyNumberFormat="1" applyFont="1" applyFill="1" applyBorder="1" applyAlignment="1">
      <alignment horizontal="right" vertical="center" shrinkToFit="1"/>
    </xf>
    <xf numFmtId="4" fontId="5" fillId="9" borderId="15" xfId="0" applyNumberFormat="1" applyFont="1" applyFill="1" applyBorder="1" applyAlignment="1">
      <alignment horizontal="right" vertical="center" shrinkToFit="1"/>
    </xf>
    <xf numFmtId="4" fontId="5" fillId="9" borderId="42" xfId="0" applyNumberFormat="1" applyFont="1" applyFill="1" applyBorder="1" applyAlignment="1">
      <alignment horizontal="right" shrinkToFit="1"/>
    </xf>
    <xf numFmtId="4" fontId="5" fillId="9" borderId="43" xfId="0" applyNumberFormat="1" applyFont="1" applyFill="1" applyBorder="1" applyAlignment="1">
      <alignment horizontal="right" shrinkToFit="1"/>
    </xf>
    <xf numFmtId="4" fontId="5" fillId="9" borderId="45" xfId="0" applyNumberFormat="1" applyFont="1" applyFill="1" applyBorder="1" applyAlignment="1">
      <alignment horizontal="right" shrinkToFit="1"/>
    </xf>
    <xf numFmtId="4" fontId="5" fillId="9" borderId="5" xfId="0" applyNumberFormat="1" applyFont="1" applyFill="1" applyBorder="1" applyAlignment="1">
      <alignment horizontal="right" shrinkToFit="1"/>
    </xf>
    <xf numFmtId="4" fontId="5" fillId="9" borderId="10" xfId="0" applyNumberFormat="1" applyFont="1" applyFill="1" applyBorder="1" applyAlignment="1">
      <alignment horizontal="right" shrinkToFit="1"/>
    </xf>
    <xf numFmtId="4" fontId="5" fillId="9" borderId="63" xfId="0" applyNumberFormat="1" applyFont="1" applyFill="1" applyBorder="1" applyAlignment="1">
      <alignment horizontal="right" shrinkToFit="1"/>
    </xf>
    <xf numFmtId="4" fontId="5" fillId="9" borderId="68" xfId="0" applyNumberFormat="1" applyFont="1" applyFill="1" applyBorder="1" applyAlignment="1">
      <alignment horizontal="right" shrinkToFit="1"/>
    </xf>
    <xf numFmtId="4" fontId="5" fillId="9" borderId="52" xfId="0" applyNumberFormat="1" applyFont="1" applyFill="1" applyBorder="1" applyAlignment="1">
      <alignment horizontal="right" shrinkToFit="1"/>
    </xf>
    <xf numFmtId="4" fontId="5" fillId="9" borderId="49" xfId="0" applyNumberFormat="1" applyFont="1" applyFill="1" applyBorder="1" applyAlignment="1">
      <alignment horizontal="right" shrinkToFit="1"/>
    </xf>
    <xf numFmtId="4" fontId="5" fillId="9" borderId="23" xfId="0" applyNumberFormat="1" applyFont="1" applyFill="1" applyBorder="1" applyAlignment="1">
      <alignment horizontal="right" shrinkToFit="1"/>
    </xf>
    <xf numFmtId="4" fontId="5" fillId="9" borderId="25" xfId="0" applyNumberFormat="1" applyFont="1" applyFill="1" applyBorder="1" applyAlignment="1">
      <alignment horizontal="right" shrinkToFit="1"/>
    </xf>
    <xf numFmtId="4" fontId="5" fillId="9" borderId="18" xfId="0" applyNumberFormat="1" applyFont="1" applyFill="1" applyBorder="1" applyAlignment="1">
      <alignment horizontal="right" shrinkToFit="1"/>
    </xf>
    <xf numFmtId="4" fontId="5" fillId="9" borderId="4" xfId="0" applyNumberFormat="1" applyFont="1" applyFill="1" applyBorder="1" applyAlignment="1">
      <alignment horizontal="right" shrinkToFit="1"/>
    </xf>
    <xf numFmtId="4" fontId="5" fillId="9" borderId="21" xfId="0" applyNumberFormat="1" applyFont="1" applyFill="1" applyBorder="1" applyAlignment="1">
      <alignment horizontal="right" shrinkToFit="1"/>
    </xf>
    <xf numFmtId="4" fontId="5" fillId="9" borderId="11" xfId="0" applyNumberFormat="1" applyFont="1" applyFill="1" applyBorder="1" applyAlignment="1">
      <alignment horizontal="center" shrinkToFit="1"/>
    </xf>
    <xf numFmtId="4" fontId="5" fillId="9" borderId="80" xfId="0" applyNumberFormat="1" applyFont="1" applyFill="1" applyBorder="1" applyAlignment="1">
      <alignment horizontal="center" shrinkToFit="1"/>
    </xf>
    <xf numFmtId="0" fontId="5" fillId="6" borderId="29" xfId="0" applyFont="1" applyFill="1" applyBorder="1" applyAlignment="1">
      <alignment horizontal="center" vertical="center" shrinkToFit="1"/>
    </xf>
    <xf numFmtId="0" fontId="5" fillId="8" borderId="20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9" borderId="11" xfId="1" applyNumberFormat="1" applyFont="1" applyFill="1" applyBorder="1" applyAlignment="1">
      <alignment horizontal="center" vertical="center"/>
    </xf>
    <xf numFmtId="4" fontId="11" fillId="9" borderId="31" xfId="1" applyNumberFormat="1" applyFont="1" applyFill="1" applyBorder="1" applyAlignment="1">
      <alignment horizontal="right"/>
    </xf>
    <xf numFmtId="4" fontId="11" fillId="9" borderId="14" xfId="1" applyNumberFormat="1" applyFont="1" applyFill="1" applyBorder="1" applyAlignment="1">
      <alignment horizontal="right" vertical="center"/>
    </xf>
    <xf numFmtId="4" fontId="11" fillId="9" borderId="28" xfId="1" applyNumberFormat="1" applyFont="1" applyFill="1" applyBorder="1" applyAlignment="1">
      <alignment horizontal="right" vertical="center"/>
    </xf>
    <xf numFmtId="4" fontId="11" fillId="9" borderId="15" xfId="1" applyNumberFormat="1" applyFont="1" applyFill="1" applyBorder="1" applyAlignment="1">
      <alignment horizontal="right" vertical="center"/>
    </xf>
    <xf numFmtId="4" fontId="11" fillId="9" borderId="42" xfId="1" applyNumberFormat="1" applyFont="1" applyFill="1" applyBorder="1" applyAlignment="1">
      <alignment horizontal="right"/>
    </xf>
    <xf numFmtId="4" fontId="11" fillId="9" borderId="43" xfId="1" applyNumberFormat="1" applyFont="1" applyFill="1" applyBorder="1" applyAlignment="1">
      <alignment horizontal="right"/>
    </xf>
    <xf numFmtId="4" fontId="11" fillId="9" borderId="45" xfId="1" applyNumberFormat="1" applyFont="1" applyFill="1" applyBorder="1" applyAlignment="1">
      <alignment horizontal="right"/>
    </xf>
    <xf numFmtId="4" fontId="11" fillId="9" borderId="5" xfId="1" applyNumberFormat="1" applyFont="1" applyFill="1" applyBorder="1" applyAlignment="1">
      <alignment horizontal="right"/>
    </xf>
    <xf numFmtId="4" fontId="11" fillId="9" borderId="10" xfId="1" applyNumberFormat="1" applyFont="1" applyFill="1" applyBorder="1" applyAlignment="1">
      <alignment horizontal="right"/>
    </xf>
    <xf numFmtId="4" fontId="11" fillId="9" borderId="63" xfId="1" applyNumberFormat="1" applyFont="1" applyFill="1" applyBorder="1" applyAlignment="1">
      <alignment horizontal="right"/>
    </xf>
    <xf numFmtId="4" fontId="11" fillId="9" borderId="68" xfId="1" applyNumberFormat="1" applyFont="1" applyFill="1" applyBorder="1" applyAlignment="1">
      <alignment horizontal="right"/>
    </xf>
    <xf numFmtId="4" fontId="11" fillId="9" borderId="52" xfId="1" applyNumberFormat="1" applyFont="1" applyFill="1" applyBorder="1" applyAlignment="1">
      <alignment horizontal="right"/>
    </xf>
    <xf numFmtId="4" fontId="11" fillId="9" borderId="49" xfId="1" applyNumberFormat="1" applyFont="1" applyFill="1" applyBorder="1" applyAlignment="1">
      <alignment horizontal="right"/>
    </xf>
    <xf numFmtId="4" fontId="11" fillId="9" borderId="23" xfId="1" applyNumberFormat="1" applyFont="1" applyFill="1" applyBorder="1" applyAlignment="1">
      <alignment horizontal="right"/>
    </xf>
    <xf numFmtId="4" fontId="11" fillId="9" borderId="25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/>
    </xf>
    <xf numFmtId="4" fontId="11" fillId="9" borderId="4" xfId="1" applyNumberFormat="1" applyFont="1" applyFill="1" applyBorder="1" applyAlignment="1">
      <alignment horizontal="right"/>
    </xf>
    <xf numFmtId="4" fontId="11" fillId="9" borderId="21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5" fillId="6" borderId="44" xfId="0" applyFont="1" applyFill="1" applyBorder="1" applyAlignment="1">
      <alignment horizontal="center" shrinkToFit="1"/>
    </xf>
    <xf numFmtId="0" fontId="5" fillId="6" borderId="8" xfId="0" applyFont="1" applyFill="1" applyBorder="1" applyAlignment="1">
      <alignment horizontal="center" shrinkToFit="1"/>
    </xf>
    <xf numFmtId="0" fontId="5" fillId="6" borderId="48" xfId="0" applyFont="1" applyFill="1" applyBorder="1" applyAlignment="1">
      <alignment horizontal="center" shrinkToFit="1"/>
    </xf>
    <xf numFmtId="0" fontId="5" fillId="6" borderId="53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horizontal="center" shrinkToFit="1"/>
    </xf>
    <xf numFmtId="0" fontId="5" fillId="6" borderId="65" xfId="0" applyFont="1" applyFill="1" applyBorder="1" applyAlignment="1">
      <alignment horizontal="left"/>
    </xf>
    <xf numFmtId="0" fontId="7" fillId="6" borderId="90" xfId="0" applyFont="1" applyFill="1" applyBorder="1" applyAlignment="1">
      <alignment vertical="top"/>
    </xf>
    <xf numFmtId="0" fontId="5" fillId="6" borderId="91" xfId="0" applyFont="1" applyFill="1" applyBorder="1" applyAlignment="1">
      <alignment vertical="top"/>
    </xf>
    <xf numFmtId="0" fontId="5" fillId="6" borderId="92" xfId="0" applyFont="1" applyFill="1" applyBorder="1" applyAlignment="1">
      <alignment vertical="top"/>
    </xf>
    <xf numFmtId="0" fontId="5" fillId="6" borderId="93" xfId="0" applyFont="1" applyFill="1" applyBorder="1"/>
    <xf numFmtId="0" fontId="5" fillId="6" borderId="94" xfId="0" applyFont="1" applyFill="1" applyBorder="1"/>
    <xf numFmtId="0" fontId="5" fillId="6" borderId="95" xfId="0" applyFont="1" applyFill="1" applyBorder="1" applyAlignment="1">
      <alignment vertical="top"/>
    </xf>
    <xf numFmtId="0" fontId="5" fillId="6" borderId="96" xfId="0" applyFont="1" applyFill="1" applyBorder="1" applyAlignment="1">
      <alignment vertical="top"/>
    </xf>
    <xf numFmtId="0" fontId="5" fillId="6" borderId="97" xfId="0" applyFont="1" applyFill="1" applyBorder="1" applyAlignment="1">
      <alignment shrinkToFit="1"/>
    </xf>
    <xf numFmtId="0" fontId="9" fillId="6" borderId="98" xfId="0" applyFont="1" applyFill="1" applyBorder="1"/>
    <xf numFmtId="0" fontId="5" fillId="6" borderId="99" xfId="0" applyFont="1" applyFill="1" applyBorder="1" applyAlignment="1">
      <alignment shrinkToFit="1"/>
    </xf>
    <xf numFmtId="0" fontId="3" fillId="6" borderId="96" xfId="0" applyFont="1" applyFill="1" applyBorder="1"/>
    <xf numFmtId="0" fontId="7" fillId="6" borderId="100" xfId="0" applyFont="1" applyFill="1" applyBorder="1"/>
    <xf numFmtId="0" fontId="5" fillId="6" borderId="101" xfId="0" applyFont="1" applyFill="1" applyBorder="1"/>
    <xf numFmtId="0" fontId="5" fillId="4" borderId="102" xfId="0" applyFont="1" applyFill="1" applyBorder="1"/>
    <xf numFmtId="0" fontId="5" fillId="4" borderId="103" xfId="0" applyFont="1" applyFill="1" applyBorder="1" applyAlignment="1">
      <alignment shrinkToFit="1"/>
    </xf>
    <xf numFmtId="4" fontId="11" fillId="9" borderId="104" xfId="1" applyNumberFormat="1" applyFont="1" applyFill="1" applyBorder="1" applyAlignment="1">
      <alignment horizontal="right"/>
    </xf>
    <xf numFmtId="43" fontId="6" fillId="4" borderId="104" xfId="1" applyFont="1" applyFill="1" applyBorder="1" applyAlignment="1">
      <alignment horizontal="center"/>
    </xf>
    <xf numFmtId="4" fontId="5" fillId="9" borderId="104" xfId="0" applyNumberFormat="1" applyFont="1" applyFill="1" applyBorder="1" applyAlignment="1">
      <alignment horizontal="right" shrinkToFit="1"/>
    </xf>
    <xf numFmtId="4" fontId="5" fillId="9" borderId="105" xfId="0" applyNumberFormat="1" applyFont="1" applyFill="1" applyBorder="1" applyAlignment="1">
      <alignment horizontal="right" shrinkToFit="1"/>
    </xf>
    <xf numFmtId="0" fontId="5" fillId="4" borderId="106" xfId="0" applyFont="1" applyFill="1" applyBorder="1"/>
    <xf numFmtId="0" fontId="5" fillId="6" borderId="107" xfId="0" applyFont="1" applyFill="1" applyBorder="1" applyAlignment="1">
      <alignment horizontal="center" vertical="center" shrinkToFit="1"/>
    </xf>
    <xf numFmtId="0" fontId="5" fillId="8" borderId="38" xfId="0" applyFont="1" applyFill="1" applyBorder="1"/>
    <xf numFmtId="0" fontId="5" fillId="8" borderId="39" xfId="0" applyFont="1" applyFill="1" applyBorder="1"/>
    <xf numFmtId="0" fontId="5" fillId="8" borderId="40" xfId="0" applyFont="1" applyFill="1" applyBorder="1"/>
    <xf numFmtId="0" fontId="5" fillId="3" borderId="108" xfId="0" applyFont="1" applyFill="1" applyBorder="1" applyAlignment="1">
      <alignment horizontal="center"/>
    </xf>
    <xf numFmtId="0" fontId="13" fillId="0" borderId="109" xfId="0" applyFont="1" applyBorder="1" applyAlignment="1">
      <alignment shrinkToFit="1"/>
    </xf>
    <xf numFmtId="0" fontId="15" fillId="10" borderId="110" xfId="0" applyFont="1" applyFill="1" applyBorder="1" applyAlignment="1">
      <alignment horizontal="center" vertical="center"/>
    </xf>
    <xf numFmtId="4" fontId="14" fillId="10" borderId="112" xfId="0" applyNumberFormat="1" applyFont="1" applyFill="1" applyBorder="1" applyAlignment="1">
      <alignment horizontal="right" shrinkToFit="1"/>
    </xf>
    <xf numFmtId="0" fontId="16" fillId="10" borderId="111" xfId="0" applyFont="1" applyFill="1" applyBorder="1" applyAlignment="1">
      <alignment horizontal="center" vertical="center"/>
    </xf>
    <xf numFmtId="4" fontId="14" fillId="10" borderId="111" xfId="0" applyNumberFormat="1" applyFont="1" applyFill="1" applyBorder="1" applyAlignment="1">
      <alignment horizontal="center" vertical="center"/>
    </xf>
    <xf numFmtId="4" fontId="14" fillId="10" borderId="111" xfId="0" applyNumberFormat="1" applyFont="1" applyFill="1" applyBorder="1" applyAlignment="1">
      <alignment horizontal="right"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11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62" xfId="0" applyFont="1" applyFill="1" applyBorder="1"/>
    <xf numFmtId="43" fontId="5" fillId="6" borderId="63" xfId="1" applyFont="1" applyFill="1" applyBorder="1" applyAlignment="1">
      <alignment vertical="center"/>
    </xf>
    <xf numFmtId="4" fontId="2" fillId="9" borderId="63" xfId="1" applyNumberFormat="1" applyFont="1" applyFill="1" applyBorder="1" applyAlignment="1">
      <alignment horizontal="right"/>
    </xf>
    <xf numFmtId="43" fontId="6" fillId="6" borderId="63" xfId="1" applyFont="1" applyFill="1" applyBorder="1" applyAlignment="1">
      <alignment horizontal="center"/>
    </xf>
    <xf numFmtId="0" fontId="5" fillId="6" borderId="64" xfId="0" applyFont="1" applyFill="1" applyBorder="1" applyAlignment="1">
      <alignment shrinkToFit="1"/>
    </xf>
    <xf numFmtId="0" fontId="5" fillId="6" borderId="117" xfId="0" applyFont="1" applyFill="1" applyBorder="1"/>
    <xf numFmtId="0" fontId="5" fillId="6" borderId="118" xfId="0" applyFont="1" applyFill="1" applyBorder="1" applyAlignment="1">
      <alignment shrinkToFit="1"/>
    </xf>
    <xf numFmtId="4" fontId="11" fillId="9" borderId="119" xfId="1" applyNumberFormat="1" applyFont="1" applyFill="1" applyBorder="1" applyAlignment="1">
      <alignment horizontal="right"/>
    </xf>
    <xf numFmtId="43" fontId="6" fillId="6" borderId="119" xfId="1" applyFont="1" applyFill="1" applyBorder="1" applyAlignment="1">
      <alignment horizontal="center"/>
    </xf>
    <xf numFmtId="4" fontId="5" fillId="9" borderId="119" xfId="0" applyNumberFormat="1" applyFont="1" applyFill="1" applyBorder="1" applyAlignment="1">
      <alignment horizontal="right" shrinkToFit="1"/>
    </xf>
    <xf numFmtId="4" fontId="5" fillId="9" borderId="120" xfId="0" applyNumberFormat="1" applyFont="1" applyFill="1" applyBorder="1" applyAlignment="1">
      <alignment horizontal="right" shrinkToFit="1"/>
    </xf>
    <xf numFmtId="0" fontId="5" fillId="6" borderId="67" xfId="0" applyFont="1" applyFill="1" applyBorder="1"/>
    <xf numFmtId="0" fontId="5" fillId="6" borderId="69" xfId="0" applyFont="1" applyFill="1" applyBorder="1" applyAlignment="1">
      <alignment horizontal="center" shrinkToFit="1"/>
    </xf>
    <xf numFmtId="43" fontId="6" fillId="6" borderId="68" xfId="1" applyFont="1" applyFill="1" applyBorder="1" applyAlignment="1">
      <alignment horizontal="center"/>
    </xf>
    <xf numFmtId="0" fontId="5" fillId="6" borderId="121" xfId="0" applyFont="1" applyFill="1" applyBorder="1"/>
    <xf numFmtId="0" fontId="5" fillId="6" borderId="122" xfId="0" applyFont="1" applyFill="1" applyBorder="1" applyAlignment="1">
      <alignment shrinkToFit="1"/>
    </xf>
    <xf numFmtId="4" fontId="11" fillId="9" borderId="123" xfId="1" applyNumberFormat="1" applyFont="1" applyFill="1" applyBorder="1" applyAlignment="1">
      <alignment horizontal="right"/>
    </xf>
    <xf numFmtId="43" fontId="6" fillId="6" borderId="123" xfId="1" applyFont="1" applyFill="1" applyBorder="1" applyAlignment="1">
      <alignment horizontal="center"/>
    </xf>
    <xf numFmtId="4" fontId="5" fillId="9" borderId="123" xfId="0" applyNumberFormat="1" applyFont="1" applyFill="1" applyBorder="1" applyAlignment="1">
      <alignment horizontal="right" shrinkToFit="1"/>
    </xf>
    <xf numFmtId="4" fontId="5" fillId="9" borderId="124" xfId="0" applyNumberFormat="1" applyFont="1" applyFill="1" applyBorder="1" applyAlignment="1">
      <alignment horizontal="right" shrinkToFit="1"/>
    </xf>
    <xf numFmtId="0" fontId="7" fillId="3" borderId="125" xfId="0" applyFont="1" applyFill="1" applyBorder="1" applyAlignment="1">
      <alignment horizontal="center"/>
    </xf>
    <xf numFmtId="0" fontId="7" fillId="5" borderId="126" xfId="0" applyFont="1" applyFill="1" applyBorder="1"/>
    <xf numFmtId="0" fontId="5" fillId="5" borderId="126" xfId="0" applyFont="1" applyFill="1" applyBorder="1" applyAlignment="1">
      <alignment horizontal="center" shrinkToFit="1"/>
    </xf>
    <xf numFmtId="4" fontId="9" fillId="9" borderId="126" xfId="1" applyNumberFormat="1" applyFont="1" applyFill="1" applyBorder="1" applyAlignment="1">
      <alignment horizontal="right"/>
    </xf>
    <xf numFmtId="43" fontId="10" fillId="5" borderId="126" xfId="1" applyFont="1" applyFill="1" applyBorder="1" applyAlignment="1">
      <alignment horizontal="center"/>
    </xf>
    <xf numFmtId="4" fontId="7" fillId="9" borderId="126" xfId="0" applyNumberFormat="1" applyFont="1" applyFill="1" applyBorder="1" applyAlignment="1">
      <alignment horizontal="right" shrinkToFit="1"/>
    </xf>
    <xf numFmtId="0" fontId="7" fillId="5" borderId="127" xfId="0" applyFont="1" applyFill="1" applyBorder="1" applyAlignment="1">
      <alignment horizontal="center" shrinkToFit="1"/>
    </xf>
    <xf numFmtId="0" fontId="7" fillId="3" borderId="128" xfId="0" applyFont="1" applyFill="1" applyBorder="1" applyAlignment="1">
      <alignment horizontal="center"/>
    </xf>
    <xf numFmtId="0" fontId="7" fillId="5" borderId="28" xfId="0" applyFont="1" applyFill="1" applyBorder="1"/>
    <xf numFmtId="0" fontId="7" fillId="5" borderId="28" xfId="0" applyFont="1" applyFill="1" applyBorder="1" applyAlignment="1">
      <alignment shrinkToFit="1"/>
    </xf>
    <xf numFmtId="4" fontId="9" fillId="9" borderId="28" xfId="1" applyNumberFormat="1" applyFont="1" applyFill="1" applyBorder="1" applyAlignment="1">
      <alignment horizontal="right"/>
    </xf>
    <xf numFmtId="43" fontId="10" fillId="5" borderId="28" xfId="1" applyFont="1" applyFill="1" applyBorder="1" applyAlignment="1">
      <alignment horizontal="center"/>
    </xf>
    <xf numFmtId="4" fontId="7" fillId="9" borderId="28" xfId="0" applyNumberFormat="1" applyFont="1" applyFill="1" applyBorder="1" applyAlignment="1">
      <alignment horizontal="right" shrinkToFit="1"/>
    </xf>
    <xf numFmtId="0" fontId="7" fillId="5" borderId="107" xfId="0" applyFont="1" applyFill="1" applyBorder="1" applyAlignment="1">
      <alignment shrinkToFit="1"/>
    </xf>
    <xf numFmtId="0" fontId="7" fillId="3" borderId="129" xfId="0" applyFont="1" applyFill="1" applyBorder="1" applyAlignment="1">
      <alignment horizontal="center"/>
    </xf>
    <xf numFmtId="0" fontId="7" fillId="5" borderId="130" xfId="0" applyFont="1" applyFill="1" applyBorder="1"/>
    <xf numFmtId="0" fontId="7" fillId="5" borderId="130" xfId="0" applyFont="1" applyFill="1" applyBorder="1" applyAlignment="1">
      <alignment shrinkToFit="1"/>
    </xf>
    <xf numFmtId="4" fontId="9" fillId="9" borderId="130" xfId="1" applyNumberFormat="1" applyFont="1" applyFill="1" applyBorder="1" applyAlignment="1">
      <alignment horizontal="right"/>
    </xf>
    <xf numFmtId="43" fontId="10" fillId="5" borderId="130" xfId="1" applyFont="1" applyFill="1" applyBorder="1" applyAlignment="1">
      <alignment horizontal="center"/>
    </xf>
    <xf numFmtId="4" fontId="7" fillId="9" borderId="130" xfId="0" applyNumberFormat="1" applyFont="1" applyFill="1" applyBorder="1" applyAlignment="1">
      <alignment horizontal="right" shrinkToFit="1"/>
    </xf>
    <xf numFmtId="0" fontId="7" fillId="5" borderId="131" xfId="0" applyFont="1" applyFill="1" applyBorder="1" applyAlignment="1">
      <alignment shrinkToFit="1"/>
    </xf>
    <xf numFmtId="0" fontId="5" fillId="4" borderId="132" xfId="0" applyFont="1" applyFill="1" applyBorder="1"/>
    <xf numFmtId="0" fontId="5" fillId="4" borderId="133" xfId="0" applyFont="1" applyFill="1" applyBorder="1" applyAlignment="1">
      <alignment horizontal="center" shrinkToFit="1"/>
    </xf>
    <xf numFmtId="4" fontId="11" fillId="9" borderId="134" xfId="1" applyNumberFormat="1" applyFont="1" applyFill="1" applyBorder="1" applyAlignment="1">
      <alignment horizontal="right"/>
    </xf>
    <xf numFmtId="43" fontId="6" fillId="4" borderId="134" xfId="1" applyFont="1" applyFill="1" applyBorder="1" applyAlignment="1">
      <alignment horizontal="center"/>
    </xf>
    <xf numFmtId="4" fontId="5" fillId="9" borderId="134" xfId="0" applyNumberFormat="1" applyFont="1" applyFill="1" applyBorder="1" applyAlignment="1">
      <alignment horizontal="right" shrinkToFit="1"/>
    </xf>
    <xf numFmtId="4" fontId="5" fillId="9" borderId="135" xfId="0" applyNumberFormat="1" applyFont="1" applyFill="1" applyBorder="1" applyAlignment="1">
      <alignment horizontal="right" shrinkToFit="1"/>
    </xf>
    <xf numFmtId="0" fontId="5" fillId="6" borderId="136" xfId="0" applyFont="1" applyFill="1" applyBorder="1" applyAlignment="1">
      <alignment horizontal="center" vertical="center" shrinkToFit="1"/>
    </xf>
    <xf numFmtId="0" fontId="5" fillId="3" borderId="137" xfId="0" applyFont="1" applyFill="1" applyBorder="1" applyAlignment="1">
      <alignment horizontal="center"/>
    </xf>
    <xf numFmtId="0" fontId="5" fillId="7" borderId="138" xfId="0" applyFont="1" applyFill="1" applyBorder="1"/>
    <xf numFmtId="0" fontId="5" fillId="7" borderId="138" xfId="0" applyFont="1" applyFill="1" applyBorder="1" applyAlignment="1">
      <alignment horizontal="center" shrinkToFit="1"/>
    </xf>
    <xf numFmtId="4" fontId="11" fillId="9" borderId="138" xfId="1" applyNumberFormat="1" applyFont="1" applyFill="1" applyBorder="1" applyAlignment="1">
      <alignment horizontal="right" vertical="center"/>
    </xf>
    <xf numFmtId="43" fontId="6" fillId="7" borderId="138" xfId="1" applyFont="1" applyFill="1" applyBorder="1" applyAlignment="1">
      <alignment horizontal="center"/>
    </xf>
    <xf numFmtId="4" fontId="5" fillId="9" borderId="138" xfId="0" applyNumberFormat="1" applyFont="1" applyFill="1" applyBorder="1" applyAlignment="1">
      <alignment horizontal="right" shrinkToFit="1"/>
    </xf>
    <xf numFmtId="0" fontId="5" fillId="7" borderId="139" xfId="0" applyFont="1" applyFill="1" applyBorder="1" applyAlignment="1">
      <alignment horizontal="center" shrinkToFit="1"/>
    </xf>
    <xf numFmtId="0" fontId="5" fillId="3" borderId="140" xfId="0" applyFont="1" applyFill="1" applyBorder="1" applyAlignment="1">
      <alignment horizontal="center"/>
    </xf>
    <xf numFmtId="0" fontId="5" fillId="7" borderId="141" xfId="0" applyFont="1" applyFill="1" applyBorder="1"/>
    <xf numFmtId="0" fontId="5" fillId="7" borderId="141" xfId="0" applyFont="1" applyFill="1" applyBorder="1" applyAlignment="1">
      <alignment shrinkToFit="1"/>
    </xf>
    <xf numFmtId="4" fontId="11" fillId="9" borderId="141" xfId="1" applyNumberFormat="1" applyFont="1" applyFill="1" applyBorder="1" applyAlignment="1">
      <alignment horizontal="right" vertical="center"/>
    </xf>
    <xf numFmtId="43" fontId="6" fillId="7" borderId="141" xfId="1" applyFont="1" applyFill="1" applyBorder="1" applyAlignment="1">
      <alignment horizontal="center"/>
    </xf>
    <xf numFmtId="4" fontId="5" fillId="9" borderId="141" xfId="0" applyNumberFormat="1" applyFont="1" applyFill="1" applyBorder="1" applyAlignment="1">
      <alignment horizontal="right" shrinkToFit="1"/>
    </xf>
    <xf numFmtId="0" fontId="5" fillId="7" borderId="142" xfId="0" applyFont="1" applyFill="1" applyBorder="1" applyAlignment="1">
      <alignment shrinkToFit="1"/>
    </xf>
    <xf numFmtId="0" fontId="5" fillId="3" borderId="143" xfId="0" applyFont="1" applyFill="1" applyBorder="1" applyAlignment="1">
      <alignment horizontal="center"/>
    </xf>
    <xf numFmtId="0" fontId="5" fillId="7" borderId="144" xfId="0" applyFont="1" applyFill="1" applyBorder="1"/>
    <xf numFmtId="0" fontId="5" fillId="7" borderId="144" xfId="0" applyFont="1" applyFill="1" applyBorder="1" applyAlignment="1">
      <alignment shrinkToFit="1"/>
    </xf>
    <xf numFmtId="4" fontId="11" fillId="9" borderId="144" xfId="1" applyNumberFormat="1" applyFont="1" applyFill="1" applyBorder="1" applyAlignment="1">
      <alignment horizontal="right" vertical="center"/>
    </xf>
    <xf numFmtId="43" fontId="6" fillId="7" borderId="144" xfId="1" applyFont="1" applyFill="1" applyBorder="1" applyAlignment="1">
      <alignment horizontal="center"/>
    </xf>
    <xf numFmtId="4" fontId="5" fillId="9" borderId="144" xfId="0" applyNumberFormat="1" applyFont="1" applyFill="1" applyBorder="1" applyAlignment="1">
      <alignment horizontal="right" shrinkToFit="1"/>
    </xf>
    <xf numFmtId="0" fontId="5" fillId="7" borderId="145" xfId="0" applyFont="1" applyFill="1" applyBorder="1" applyAlignment="1">
      <alignment shrinkToFit="1"/>
    </xf>
    <xf numFmtId="0" fontId="17" fillId="9" borderId="32" xfId="0" applyFont="1" applyFill="1" applyBorder="1" applyAlignment="1">
      <alignment horizontal="center"/>
    </xf>
    <xf numFmtId="0" fontId="17" fillId="9" borderId="146" xfId="0" applyFont="1" applyFill="1" applyBorder="1"/>
    <xf numFmtId="0" fontId="17" fillId="9" borderId="33" xfId="0" applyFont="1" applyFill="1" applyBorder="1" applyAlignment="1">
      <alignment horizontal="center"/>
    </xf>
    <xf numFmtId="0" fontId="17" fillId="9" borderId="147" xfId="0" applyFont="1" applyFill="1" applyBorder="1"/>
    <xf numFmtId="0" fontId="17" fillId="9" borderId="34" xfId="0" applyFont="1" applyFill="1" applyBorder="1" applyAlignment="1">
      <alignment horizontal="center"/>
    </xf>
    <xf numFmtId="0" fontId="17" fillId="9" borderId="148" xfId="0" applyFont="1" applyFill="1" applyBorder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5" fillId="3" borderId="114" xfId="0" applyFont="1" applyFill="1" applyBorder="1" applyAlignment="1">
      <alignment horizontal="center" vertical="top"/>
    </xf>
    <xf numFmtId="0" fontId="5" fillId="3" borderId="115" xfId="0" applyFont="1" applyFill="1" applyBorder="1" applyAlignment="1">
      <alignment horizontal="center" vertical="top"/>
    </xf>
    <xf numFmtId="0" fontId="5" fillId="3" borderId="116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7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60" xfId="0" applyFont="1" applyFill="1" applyBorder="1" applyAlignment="1">
      <alignment horizontal="center"/>
    </xf>
    <xf numFmtId="0" fontId="12" fillId="10" borderId="61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 wrapText="1" shrinkToFit="1"/>
    </xf>
    <xf numFmtId="0" fontId="2" fillId="2" borderId="59" xfId="0" applyFont="1" applyFill="1" applyBorder="1" applyAlignment="1">
      <alignment horizontal="center" vertical="center" shrinkToFit="1"/>
    </xf>
    <xf numFmtId="4" fontId="2" fillId="2" borderId="54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64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สุครินทร์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ตั้นสุริยวงศ์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63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เจษฎา  จันทร์พุ่ม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2219473</xdr:colOff>
      <xdr:row>95</xdr:row>
      <xdr:rowOff>166005</xdr:rowOff>
    </xdr:from>
    <xdr:to>
      <xdr:col>1</xdr:col>
      <xdr:colOff>2902733</xdr:colOff>
      <xdr:row>98</xdr:row>
      <xdr:rowOff>73930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99832F-431F-24A2-867E-D7FC050F2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2939140" y="26931255"/>
          <a:ext cx="683260" cy="669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2371873</xdr:colOff>
      <xdr:row>96</xdr:row>
      <xdr:rowOff>64405</xdr:rowOff>
    </xdr:from>
    <xdr:to>
      <xdr:col>1</xdr:col>
      <xdr:colOff>3055133</xdr:colOff>
      <xdr:row>98</xdr:row>
      <xdr:rowOff>226330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56EA34E-FBAB-E823-220E-5EF8BF3E2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3091540" y="27083655"/>
          <a:ext cx="683260" cy="669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3873500</xdr:colOff>
      <xdr:row>61</xdr:row>
      <xdr:rowOff>158749</xdr:rowOff>
    </xdr:from>
    <xdr:to>
      <xdr:col>2</xdr:col>
      <xdr:colOff>682711</xdr:colOff>
      <xdr:row>66</xdr:row>
      <xdr:rowOff>222250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2511C3B-1B35-0BA9-DFCF-7744D65DDF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4593167" y="18287999"/>
          <a:ext cx="1360044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15875</xdr:colOff>
      <xdr:row>61</xdr:row>
      <xdr:rowOff>148166</xdr:rowOff>
    </xdr:from>
    <xdr:to>
      <xdr:col>8</xdr:col>
      <xdr:colOff>432859</xdr:colOff>
      <xdr:row>66</xdr:row>
      <xdr:rowOff>252941</xdr:rowOff>
    </xdr:to>
    <xdr:pic>
      <xdr:nvPicPr>
        <xdr:cNvPr id="9" name="รูปภาพ 9" descr="messageImage_1675656324090.jpg">
          <a:extLst>
            <a:ext uri="{FF2B5EF4-FFF2-40B4-BE49-F238E27FC236}">
              <a16:creationId xmlns:a16="http://schemas.microsoft.com/office/drawing/2014/main" id="{5664E79B-CFF3-C215-4D2F-365CFD29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18277416"/>
          <a:ext cx="1729317" cy="137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65"/>
  <sheetViews>
    <sheetView tabSelected="1" view="pageBreakPreview" topLeftCell="A43" zoomScale="69" zoomScaleNormal="66" zoomScaleSheetLayoutView="69" workbookViewId="0">
      <selection activeCell="C12" sqref="C12"/>
    </sheetView>
  </sheetViews>
  <sheetFormatPr defaultColWidth="9" defaultRowHeight="20.25" x14ac:dyDescent="0.3"/>
  <cols>
    <col min="1" max="1" width="9.5" style="1" customWidth="1"/>
    <col min="2" max="2" width="59.75" style="1" customWidth="1"/>
    <col min="3" max="3" width="30.75" style="1" customWidth="1"/>
    <col min="4" max="4" width="19.125" style="125" customWidth="1"/>
    <col min="5" max="5" width="8.75" style="1" customWidth="1"/>
    <col min="6" max="6" width="9.25" style="1" customWidth="1"/>
    <col min="7" max="8" width="8.625" style="1" customWidth="1"/>
    <col min="9" max="9" width="16.75" style="65" customWidth="1"/>
    <col min="10" max="10" width="16.375" style="65" customWidth="1"/>
    <col min="11" max="11" width="14.5" style="65" customWidth="1"/>
    <col min="12" max="12" width="18" style="2" customWidth="1"/>
    <col min="13" max="16384" width="9" style="1"/>
  </cols>
  <sheetData>
    <row r="1" spans="1:12" ht="10.15" customHeight="1" x14ac:dyDescent="0.65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ht="42.6" customHeight="1" x14ac:dyDescent="0.65">
      <c r="A2" s="253" t="s">
        <v>51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5"/>
    </row>
    <row r="3" spans="1:12" ht="45.75" x14ac:dyDescent="0.65">
      <c r="A3" s="253" t="s">
        <v>43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45.75" x14ac:dyDescent="0.65">
      <c r="A4" s="253" t="s">
        <v>52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</row>
    <row r="5" spans="1:12" ht="7.9" customHeight="1" thickBot="1" x14ac:dyDescent="0.7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1"/>
    </row>
    <row r="6" spans="1:12" x14ac:dyDescent="0.3">
      <c r="A6" s="50"/>
      <c r="B6" s="262" t="s">
        <v>26</v>
      </c>
      <c r="C6" s="262" t="s">
        <v>44</v>
      </c>
      <c r="D6" s="256" t="s">
        <v>0</v>
      </c>
      <c r="E6" s="257"/>
      <c r="F6" s="257"/>
      <c r="G6" s="257"/>
      <c r="H6" s="258"/>
      <c r="I6" s="266" t="s">
        <v>45</v>
      </c>
      <c r="J6" s="266" t="s">
        <v>48</v>
      </c>
      <c r="K6" s="266" t="s">
        <v>46</v>
      </c>
      <c r="L6" s="264" t="s">
        <v>47</v>
      </c>
    </row>
    <row r="7" spans="1:12" x14ac:dyDescent="0.3">
      <c r="A7" s="51" t="s">
        <v>1</v>
      </c>
      <c r="B7" s="263"/>
      <c r="C7" s="263"/>
      <c r="D7" s="105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67"/>
      <c r="J7" s="267"/>
      <c r="K7" s="267"/>
      <c r="L7" s="265"/>
    </row>
    <row r="8" spans="1:12" ht="21" thickBot="1" x14ac:dyDescent="0.35">
      <c r="A8" s="167"/>
      <c r="B8" s="263"/>
      <c r="C8" s="263"/>
      <c r="D8" s="168"/>
      <c r="E8" s="169" t="s">
        <v>6</v>
      </c>
      <c r="F8" s="169" t="s">
        <v>7</v>
      </c>
      <c r="G8" s="169"/>
      <c r="H8" s="169"/>
      <c r="I8" s="267"/>
      <c r="J8" s="267"/>
      <c r="K8" s="267"/>
      <c r="L8" s="265"/>
    </row>
    <row r="9" spans="1:12" ht="23.45" customHeight="1" x14ac:dyDescent="0.55000000000000004">
      <c r="A9" s="250">
        <v>1</v>
      </c>
      <c r="B9" s="170" t="s">
        <v>9</v>
      </c>
      <c r="C9" s="171"/>
      <c r="D9" s="172"/>
      <c r="E9" s="173"/>
      <c r="F9" s="173"/>
      <c r="G9" s="173"/>
      <c r="H9" s="173"/>
      <c r="I9" s="91"/>
      <c r="J9" s="75"/>
      <c r="K9" s="75"/>
      <c r="L9" s="174"/>
    </row>
    <row r="10" spans="1:12" ht="23.45" customHeight="1" thickBot="1" x14ac:dyDescent="0.6">
      <c r="A10" s="251"/>
      <c r="B10" s="135" t="s">
        <v>10</v>
      </c>
      <c r="C10" s="23"/>
      <c r="D10" s="107"/>
      <c r="E10" s="24"/>
      <c r="F10" s="24"/>
      <c r="G10" s="24"/>
      <c r="H10" s="24"/>
      <c r="I10" s="83"/>
      <c r="J10" s="67"/>
      <c r="K10" s="67"/>
      <c r="L10" s="59"/>
    </row>
    <row r="11" spans="1:12" ht="23.45" customHeight="1" x14ac:dyDescent="0.3">
      <c r="A11" s="251"/>
      <c r="B11" s="136" t="s">
        <v>33</v>
      </c>
      <c r="C11" s="18" t="s">
        <v>50</v>
      </c>
      <c r="D11" s="108">
        <v>54500</v>
      </c>
      <c r="E11" s="17" t="s">
        <v>8</v>
      </c>
      <c r="F11" s="17" t="s">
        <v>8</v>
      </c>
      <c r="G11" s="17" t="s">
        <v>8</v>
      </c>
      <c r="H11" s="17" t="s">
        <v>8</v>
      </c>
      <c r="I11" s="84">
        <f>SUM(I12:I16)</f>
        <v>227440.10000000003</v>
      </c>
      <c r="J11" s="68">
        <f>SUM(D11-I11)</f>
        <v>-172940.10000000003</v>
      </c>
      <c r="K11" s="68">
        <f>SUM((I11*100)/D11)</f>
        <v>417.32128440366978</v>
      </c>
      <c r="L11" s="102" t="s">
        <v>58</v>
      </c>
    </row>
    <row r="12" spans="1:12" ht="24" customHeight="1" x14ac:dyDescent="0.3">
      <c r="A12" s="251"/>
      <c r="B12" s="137" t="s">
        <v>38</v>
      </c>
      <c r="C12" s="48"/>
      <c r="D12" s="109"/>
      <c r="E12" s="20"/>
      <c r="F12" s="20"/>
      <c r="G12" s="20"/>
      <c r="H12" s="20"/>
      <c r="I12" s="84">
        <v>188114.98</v>
      </c>
      <c r="J12" s="68"/>
      <c r="K12" s="68"/>
      <c r="L12" s="21" t="s">
        <v>53</v>
      </c>
    </row>
    <row r="13" spans="1:12" ht="24" customHeight="1" x14ac:dyDescent="0.3">
      <c r="A13" s="251"/>
      <c r="B13" s="137" t="s">
        <v>39</v>
      </c>
      <c r="C13" s="48"/>
      <c r="D13" s="109"/>
      <c r="E13" s="20"/>
      <c r="F13" s="20"/>
      <c r="G13" s="20"/>
      <c r="H13" s="20"/>
      <c r="I13" s="84">
        <v>3265.64</v>
      </c>
      <c r="J13" s="68"/>
      <c r="K13" s="68"/>
      <c r="L13" s="21" t="s">
        <v>54</v>
      </c>
    </row>
    <row r="14" spans="1:12" ht="24" customHeight="1" x14ac:dyDescent="0.3">
      <c r="A14" s="251"/>
      <c r="B14" s="137" t="s">
        <v>40</v>
      </c>
      <c r="C14" s="48"/>
      <c r="D14" s="109"/>
      <c r="E14" s="20"/>
      <c r="F14" s="20"/>
      <c r="G14" s="20"/>
      <c r="H14" s="20"/>
      <c r="I14" s="84">
        <v>14563.98</v>
      </c>
      <c r="J14" s="68"/>
      <c r="K14" s="68"/>
      <c r="L14" s="21" t="s">
        <v>55</v>
      </c>
    </row>
    <row r="15" spans="1:12" ht="24" customHeight="1" x14ac:dyDescent="0.3">
      <c r="A15" s="251"/>
      <c r="B15" s="137" t="s">
        <v>41</v>
      </c>
      <c r="C15" s="48"/>
      <c r="D15" s="109"/>
      <c r="E15" s="20"/>
      <c r="F15" s="20"/>
      <c r="G15" s="20"/>
      <c r="H15" s="20"/>
      <c r="I15" s="84">
        <v>13203</v>
      </c>
      <c r="J15" s="68"/>
      <c r="K15" s="68"/>
      <c r="L15" s="21" t="s">
        <v>56</v>
      </c>
    </row>
    <row r="16" spans="1:12" ht="24" customHeight="1" thickBot="1" x14ac:dyDescent="0.35">
      <c r="A16" s="251"/>
      <c r="B16" s="138" t="s">
        <v>42</v>
      </c>
      <c r="C16" s="49"/>
      <c r="D16" s="110"/>
      <c r="E16" s="9"/>
      <c r="F16" s="9"/>
      <c r="G16" s="9"/>
      <c r="H16" s="9"/>
      <c r="I16" s="85">
        <v>8292.5</v>
      </c>
      <c r="J16" s="69"/>
      <c r="K16" s="69"/>
      <c r="L16" s="22" t="s">
        <v>57</v>
      </c>
    </row>
    <row r="17" spans="1:12" ht="25.15" customHeight="1" x14ac:dyDescent="0.55000000000000004">
      <c r="A17" s="251"/>
      <c r="B17" s="63" t="s">
        <v>34</v>
      </c>
      <c r="C17" s="126" t="s">
        <v>50</v>
      </c>
      <c r="D17" s="111"/>
      <c r="E17" s="37"/>
      <c r="F17" s="37"/>
      <c r="G17" s="37"/>
      <c r="H17" s="37"/>
      <c r="I17" s="86"/>
      <c r="J17" s="70"/>
      <c r="K17" s="70"/>
      <c r="L17" s="42"/>
    </row>
    <row r="18" spans="1:12" ht="24" x14ac:dyDescent="0.55000000000000004">
      <c r="A18" s="251"/>
      <c r="B18" s="64" t="s">
        <v>11</v>
      </c>
      <c r="C18" s="126"/>
      <c r="D18" s="112">
        <v>20900</v>
      </c>
      <c r="E18" s="38" t="s">
        <v>8</v>
      </c>
      <c r="F18" s="38" t="s">
        <v>8</v>
      </c>
      <c r="G18" s="38" t="s">
        <v>8</v>
      </c>
      <c r="H18" s="38" t="s">
        <v>8</v>
      </c>
      <c r="I18" s="87">
        <v>9300</v>
      </c>
      <c r="J18" s="71">
        <f>SUM(D18-I18)</f>
        <v>11600</v>
      </c>
      <c r="K18" s="71">
        <f>SUM((I18*100)/D18)</f>
        <v>44.497607655502392</v>
      </c>
      <c r="L18" s="102" t="s">
        <v>49</v>
      </c>
    </row>
    <row r="19" spans="1:12" ht="24" x14ac:dyDescent="0.55000000000000004">
      <c r="A19" s="251"/>
      <c r="B19" s="64" t="s">
        <v>12</v>
      </c>
      <c r="C19" s="39"/>
      <c r="D19" s="112">
        <v>4300</v>
      </c>
      <c r="E19" s="38" t="s">
        <v>8</v>
      </c>
      <c r="F19" s="38" t="s">
        <v>8</v>
      </c>
      <c r="G19" s="38" t="s">
        <v>8</v>
      </c>
      <c r="H19" s="38" t="s">
        <v>8</v>
      </c>
      <c r="I19" s="87">
        <v>4500</v>
      </c>
      <c r="J19" s="71">
        <f>SUM(D19-I19)</f>
        <v>-200</v>
      </c>
      <c r="K19" s="71">
        <f>SUM((I19*100)/D19)</f>
        <v>104.65116279069767</v>
      </c>
      <c r="L19" s="102" t="s">
        <v>49</v>
      </c>
    </row>
    <row r="20" spans="1:12" ht="24" x14ac:dyDescent="0.55000000000000004">
      <c r="A20" s="251"/>
      <c r="B20" s="139" t="s">
        <v>13</v>
      </c>
      <c r="C20" s="39"/>
      <c r="D20" s="112">
        <v>26300</v>
      </c>
      <c r="E20" s="38" t="s">
        <v>8</v>
      </c>
      <c r="F20" s="38" t="s">
        <v>8</v>
      </c>
      <c r="G20" s="38" t="s">
        <v>8</v>
      </c>
      <c r="H20" s="38" t="s">
        <v>8</v>
      </c>
      <c r="I20" s="87">
        <v>25200</v>
      </c>
      <c r="J20" s="71">
        <f>SUM(D20-I20)</f>
        <v>1100</v>
      </c>
      <c r="K20" s="71">
        <f>SUM((I20*100)/D20)</f>
        <v>95.817490494296578</v>
      </c>
      <c r="L20" s="102" t="s">
        <v>49</v>
      </c>
    </row>
    <row r="21" spans="1:12" ht="24" x14ac:dyDescent="0.55000000000000004">
      <c r="A21" s="251"/>
      <c r="B21" s="140" t="s">
        <v>14</v>
      </c>
      <c r="C21" s="41"/>
      <c r="D21" s="113">
        <v>1200</v>
      </c>
      <c r="E21" s="40" t="s">
        <v>8</v>
      </c>
      <c r="F21" s="40" t="s">
        <v>8</v>
      </c>
      <c r="G21" s="40" t="s">
        <v>8</v>
      </c>
      <c r="H21" s="40" t="s">
        <v>8</v>
      </c>
      <c r="I21" s="88">
        <v>0</v>
      </c>
      <c r="J21" s="71">
        <f>SUM(D21-I21)</f>
        <v>1200</v>
      </c>
      <c r="K21" s="72">
        <f>SUM((I21*100)/D21)</f>
        <v>0</v>
      </c>
      <c r="L21" s="102" t="s">
        <v>49</v>
      </c>
    </row>
    <row r="22" spans="1:12" ht="24.6" customHeight="1" x14ac:dyDescent="0.55000000000000004">
      <c r="A22" s="251"/>
      <c r="B22" s="141" t="s">
        <v>21</v>
      </c>
      <c r="C22" s="127" t="s">
        <v>50</v>
      </c>
      <c r="D22" s="114">
        <v>61500</v>
      </c>
      <c r="E22" s="4" t="s">
        <v>8</v>
      </c>
      <c r="F22" s="4" t="s">
        <v>8</v>
      </c>
      <c r="G22" s="4" t="s">
        <v>8</v>
      </c>
      <c r="H22" s="4" t="s">
        <v>8</v>
      </c>
      <c r="I22" s="89">
        <v>61500</v>
      </c>
      <c r="J22" s="73">
        <f>SUM(D22-I22)</f>
        <v>0</v>
      </c>
      <c r="K22" s="71">
        <f>SUM((I22*100)/D22)</f>
        <v>100</v>
      </c>
      <c r="L22" s="102" t="s">
        <v>49</v>
      </c>
    </row>
    <row r="23" spans="1:12" ht="24.75" thickBot="1" x14ac:dyDescent="0.6">
      <c r="A23" s="251"/>
      <c r="B23" s="142"/>
      <c r="C23" s="6"/>
      <c r="D23" s="115"/>
      <c r="E23" s="5"/>
      <c r="F23" s="5"/>
      <c r="G23" s="5"/>
      <c r="H23" s="5"/>
      <c r="I23" s="90"/>
      <c r="J23" s="74"/>
      <c r="K23" s="74"/>
      <c r="L23" s="143"/>
    </row>
    <row r="24" spans="1:12" ht="24" x14ac:dyDescent="0.55000000000000004">
      <c r="A24" s="251"/>
      <c r="B24" s="144" t="s">
        <v>35</v>
      </c>
      <c r="C24" s="131" t="s">
        <v>50</v>
      </c>
      <c r="D24" s="106" t="s">
        <v>8</v>
      </c>
      <c r="E24" s="7" t="s">
        <v>8</v>
      </c>
      <c r="F24" s="7" t="s">
        <v>8</v>
      </c>
      <c r="G24" s="7" t="s">
        <v>8</v>
      </c>
      <c r="H24" s="7" t="s">
        <v>8</v>
      </c>
      <c r="I24" s="100" t="s">
        <v>8</v>
      </c>
      <c r="J24" s="101" t="s">
        <v>8</v>
      </c>
      <c r="K24" s="101" t="s">
        <v>8</v>
      </c>
      <c r="L24" s="145"/>
    </row>
    <row r="25" spans="1:12" ht="24.75" thickBot="1" x14ac:dyDescent="0.6">
      <c r="A25" s="251"/>
      <c r="B25" s="146"/>
      <c r="C25" s="6"/>
      <c r="D25" s="115"/>
      <c r="E25" s="8"/>
      <c r="F25" s="8"/>
      <c r="G25" s="8"/>
      <c r="H25" s="8"/>
      <c r="I25" s="90"/>
      <c r="J25" s="74"/>
      <c r="K25" s="74"/>
      <c r="L25" s="143"/>
    </row>
    <row r="26" spans="1:12" ht="24" x14ac:dyDescent="0.55000000000000004">
      <c r="A26" s="251"/>
      <c r="B26" s="57" t="s">
        <v>36</v>
      </c>
      <c r="C26" s="130" t="s">
        <v>50</v>
      </c>
      <c r="D26" s="116">
        <v>390400</v>
      </c>
      <c r="E26" s="58" t="s">
        <v>8</v>
      </c>
      <c r="F26" s="58" t="s">
        <v>8</v>
      </c>
      <c r="G26" s="58" t="s">
        <v>8</v>
      </c>
      <c r="H26" s="58" t="s">
        <v>8</v>
      </c>
      <c r="I26" s="91">
        <v>55200</v>
      </c>
      <c r="J26" s="75">
        <f>SUM(D26-I26)</f>
        <v>335200</v>
      </c>
      <c r="K26" s="75">
        <f>SUM((I26*100)/D26)</f>
        <v>14.139344262295081</v>
      </c>
      <c r="L26" s="102" t="s">
        <v>49</v>
      </c>
    </row>
    <row r="27" spans="1:12" ht="24" x14ac:dyDescent="0.55000000000000004">
      <c r="A27" s="251"/>
      <c r="B27" s="60"/>
      <c r="C27" s="62"/>
      <c r="D27" s="117"/>
      <c r="E27" s="61"/>
      <c r="F27" s="61"/>
      <c r="G27" s="61"/>
      <c r="H27" s="61"/>
      <c r="I27" s="92"/>
      <c r="J27" s="76"/>
      <c r="K27" s="76"/>
      <c r="L27" s="62"/>
    </row>
    <row r="28" spans="1:12" ht="24" x14ac:dyDescent="0.55000000000000004">
      <c r="A28" s="251"/>
      <c r="B28" s="147" t="s">
        <v>15</v>
      </c>
      <c r="C28" s="129" t="s">
        <v>50</v>
      </c>
      <c r="D28" s="118"/>
      <c r="E28" s="46"/>
      <c r="F28" s="46"/>
      <c r="G28" s="46"/>
      <c r="H28" s="46"/>
      <c r="I28" s="93"/>
      <c r="J28" s="77"/>
      <c r="K28" s="77"/>
      <c r="L28" s="47"/>
    </row>
    <row r="29" spans="1:12" ht="24" x14ac:dyDescent="0.55000000000000004">
      <c r="A29" s="251"/>
      <c r="B29" s="64" t="s">
        <v>16</v>
      </c>
      <c r="C29" s="43"/>
      <c r="D29" s="112">
        <v>59400</v>
      </c>
      <c r="E29" s="38" t="s">
        <v>8</v>
      </c>
      <c r="F29" s="38" t="s">
        <v>8</v>
      </c>
      <c r="G29" s="38" t="s">
        <v>8</v>
      </c>
      <c r="H29" s="38" t="s">
        <v>8</v>
      </c>
      <c r="I29" s="87">
        <v>65770</v>
      </c>
      <c r="J29" s="71">
        <f>SUM(D29-I29)</f>
        <v>-6370</v>
      </c>
      <c r="K29" s="71">
        <f>SUM((I29*100)/D29)</f>
        <v>110.72390572390573</v>
      </c>
      <c r="L29" s="102" t="s">
        <v>49</v>
      </c>
    </row>
    <row r="30" spans="1:12" ht="24" x14ac:dyDescent="0.55000000000000004">
      <c r="A30" s="251"/>
      <c r="B30" s="64" t="s">
        <v>24</v>
      </c>
      <c r="C30" s="43"/>
      <c r="D30" s="112">
        <v>18900</v>
      </c>
      <c r="E30" s="38" t="s">
        <v>8</v>
      </c>
      <c r="F30" s="38" t="s">
        <v>8</v>
      </c>
      <c r="G30" s="38" t="s">
        <v>8</v>
      </c>
      <c r="H30" s="38" t="s">
        <v>8</v>
      </c>
      <c r="I30" s="87">
        <v>35180</v>
      </c>
      <c r="J30" s="71">
        <f>SUM(D30-I30)</f>
        <v>-16280</v>
      </c>
      <c r="K30" s="71">
        <f>SUM((I30*100)/D30)</f>
        <v>186.13756613756613</v>
      </c>
      <c r="L30" s="102" t="s">
        <v>49</v>
      </c>
    </row>
    <row r="31" spans="1:12" ht="24.75" thickBot="1" x14ac:dyDescent="0.6">
      <c r="A31" s="251"/>
      <c r="B31" s="148" t="s">
        <v>25</v>
      </c>
      <c r="C31" s="45"/>
      <c r="D31" s="119">
        <v>10100</v>
      </c>
      <c r="E31" s="44" t="s">
        <v>8</v>
      </c>
      <c r="F31" s="44" t="s">
        <v>8</v>
      </c>
      <c r="G31" s="44" t="s">
        <v>8</v>
      </c>
      <c r="H31" s="44" t="s">
        <v>8</v>
      </c>
      <c r="I31" s="94">
        <v>81800</v>
      </c>
      <c r="J31" s="78">
        <f>SUM(D31-I31)</f>
        <v>-71700</v>
      </c>
      <c r="K31" s="78">
        <f>SUM((I31*100)/D31)</f>
        <v>809.90099009900985</v>
      </c>
      <c r="L31" s="102" t="s">
        <v>49</v>
      </c>
    </row>
    <row r="32" spans="1:12" ht="24" x14ac:dyDescent="0.55000000000000004">
      <c r="A32" s="251"/>
      <c r="B32" s="63" t="s">
        <v>17</v>
      </c>
      <c r="C32" s="42"/>
      <c r="D32" s="111"/>
      <c r="E32" s="37"/>
      <c r="F32" s="37"/>
      <c r="G32" s="37"/>
      <c r="H32" s="37"/>
      <c r="I32" s="86"/>
      <c r="J32" s="70"/>
      <c r="K32" s="70"/>
      <c r="L32" s="42"/>
    </row>
    <row r="33" spans="1:12" ht="24" x14ac:dyDescent="0.55000000000000004">
      <c r="A33" s="251"/>
      <c r="B33" s="64" t="s">
        <v>18</v>
      </c>
      <c r="C33" s="128" t="s">
        <v>50</v>
      </c>
      <c r="D33" s="112">
        <v>7300</v>
      </c>
      <c r="E33" s="38" t="s">
        <v>8</v>
      </c>
      <c r="F33" s="38" t="s">
        <v>8</v>
      </c>
      <c r="G33" s="38" t="s">
        <v>8</v>
      </c>
      <c r="H33" s="38" t="s">
        <v>8</v>
      </c>
      <c r="I33" s="87">
        <v>64661</v>
      </c>
      <c r="J33" s="71">
        <f>SUM(D33-I33)</f>
        <v>-57361</v>
      </c>
      <c r="K33" s="71">
        <f>SUM((I33*100)/D33)</f>
        <v>885.76712328767121</v>
      </c>
      <c r="L33" s="102" t="s">
        <v>49</v>
      </c>
    </row>
    <row r="34" spans="1:12" ht="24" x14ac:dyDescent="0.55000000000000004">
      <c r="A34" s="251"/>
      <c r="B34" s="64" t="s">
        <v>22</v>
      </c>
      <c r="C34" s="128" t="s">
        <v>50</v>
      </c>
      <c r="D34" s="112">
        <v>633200</v>
      </c>
      <c r="E34" s="38" t="s">
        <v>8</v>
      </c>
      <c r="F34" s="38" t="s">
        <v>8</v>
      </c>
      <c r="G34" s="38" t="s">
        <v>8</v>
      </c>
      <c r="H34" s="38" t="s">
        <v>8</v>
      </c>
      <c r="I34" s="87">
        <v>419627.3</v>
      </c>
      <c r="J34" s="71">
        <f>SUM(D34-I34)</f>
        <v>213572.7</v>
      </c>
      <c r="K34" s="71">
        <f>SUM((I34*100)/D34)</f>
        <v>66.270893872394183</v>
      </c>
      <c r="L34" s="102" t="s">
        <v>49</v>
      </c>
    </row>
    <row r="35" spans="1:12" ht="24" x14ac:dyDescent="0.55000000000000004">
      <c r="A35" s="251"/>
      <c r="B35" s="175"/>
      <c r="C35" s="176"/>
      <c r="D35" s="177"/>
      <c r="E35" s="178"/>
      <c r="F35" s="178"/>
      <c r="G35" s="178"/>
      <c r="H35" s="178"/>
      <c r="I35" s="179"/>
      <c r="J35" s="180"/>
      <c r="K35" s="180"/>
      <c r="L35" s="176"/>
    </row>
    <row r="36" spans="1:12" ht="24" x14ac:dyDescent="0.55000000000000004">
      <c r="A36" s="251"/>
      <c r="B36" s="181" t="s">
        <v>23</v>
      </c>
      <c r="C36" s="182" t="s">
        <v>50</v>
      </c>
      <c r="D36" s="117">
        <v>5200</v>
      </c>
      <c r="E36" s="183" t="s">
        <v>8</v>
      </c>
      <c r="F36" s="183" t="s">
        <v>8</v>
      </c>
      <c r="G36" s="183" t="s">
        <v>8</v>
      </c>
      <c r="H36" s="183" t="s">
        <v>8</v>
      </c>
      <c r="I36" s="92">
        <v>0</v>
      </c>
      <c r="J36" s="76">
        <f>SUM(D36-I36)</f>
        <v>5200</v>
      </c>
      <c r="K36" s="76">
        <f>SUM((I36*100)/D36)</f>
        <v>0</v>
      </c>
      <c r="L36" s="102" t="s">
        <v>49</v>
      </c>
    </row>
    <row r="37" spans="1:12" ht="24" x14ac:dyDescent="0.55000000000000004">
      <c r="A37" s="251"/>
      <c r="B37" s="181"/>
      <c r="C37" s="62"/>
      <c r="D37" s="117"/>
      <c r="E37" s="183"/>
      <c r="F37" s="183"/>
      <c r="G37" s="183"/>
      <c r="H37" s="183"/>
      <c r="I37" s="92"/>
      <c r="J37" s="76"/>
      <c r="K37" s="76"/>
      <c r="L37" s="62"/>
    </row>
    <row r="38" spans="1:12" ht="24" x14ac:dyDescent="0.55000000000000004">
      <c r="A38" s="251"/>
      <c r="B38" s="181" t="s">
        <v>19</v>
      </c>
      <c r="C38" s="182" t="s">
        <v>50</v>
      </c>
      <c r="D38" s="117">
        <v>31900</v>
      </c>
      <c r="E38" s="183" t="s">
        <v>8</v>
      </c>
      <c r="F38" s="183" t="s">
        <v>8</v>
      </c>
      <c r="G38" s="183" t="s">
        <v>8</v>
      </c>
      <c r="H38" s="183" t="s">
        <v>8</v>
      </c>
      <c r="I38" s="92">
        <v>0</v>
      </c>
      <c r="J38" s="76">
        <f>SUM(D38-I38)</f>
        <v>31900</v>
      </c>
      <c r="K38" s="76">
        <f>SUM((I38*100)/D38)</f>
        <v>0</v>
      </c>
      <c r="L38" s="102" t="s">
        <v>49</v>
      </c>
    </row>
    <row r="39" spans="1:12" ht="24.75" thickBot="1" x14ac:dyDescent="0.6">
      <c r="A39" s="252"/>
      <c r="B39" s="184"/>
      <c r="C39" s="185"/>
      <c r="D39" s="186"/>
      <c r="E39" s="187"/>
      <c r="F39" s="187"/>
      <c r="G39" s="187"/>
      <c r="H39" s="187"/>
      <c r="I39" s="188"/>
      <c r="J39" s="189"/>
      <c r="K39" s="189"/>
      <c r="L39" s="185"/>
    </row>
    <row r="40" spans="1:12" ht="24" x14ac:dyDescent="0.55000000000000004">
      <c r="A40" s="160">
        <v>2</v>
      </c>
      <c r="B40" s="149" t="s">
        <v>20</v>
      </c>
      <c r="C40" s="150"/>
      <c r="D40" s="151"/>
      <c r="E40" s="152"/>
      <c r="F40" s="152"/>
      <c r="G40" s="152"/>
      <c r="H40" s="152"/>
      <c r="I40" s="153"/>
      <c r="J40" s="154"/>
      <c r="K40" s="154"/>
      <c r="L40" s="150"/>
    </row>
    <row r="41" spans="1:12" ht="24" x14ac:dyDescent="0.55000000000000004">
      <c r="A41" s="52"/>
      <c r="B41" s="155" t="s">
        <v>31</v>
      </c>
      <c r="C41" s="132" t="s">
        <v>50</v>
      </c>
      <c r="D41" s="120">
        <v>45100</v>
      </c>
      <c r="E41" s="19" t="s">
        <v>8</v>
      </c>
      <c r="F41" s="19" t="s">
        <v>8</v>
      </c>
      <c r="G41" s="19" t="s">
        <v>8</v>
      </c>
      <c r="H41" s="19" t="s">
        <v>8</v>
      </c>
      <c r="I41" s="95">
        <v>45100</v>
      </c>
      <c r="J41" s="66">
        <f>SUM(D41-I41)</f>
        <v>0</v>
      </c>
      <c r="K41" s="66">
        <f>SUM((I41*100)/D41)</f>
        <v>100</v>
      </c>
      <c r="L41" s="156" t="s">
        <v>49</v>
      </c>
    </row>
    <row r="42" spans="1:12" ht="24.75" thickBot="1" x14ac:dyDescent="0.6">
      <c r="A42" s="53"/>
      <c r="B42" s="54"/>
      <c r="C42" s="56"/>
      <c r="D42" s="121"/>
      <c r="E42" s="55"/>
      <c r="F42" s="55"/>
      <c r="G42" s="55"/>
      <c r="H42" s="55"/>
      <c r="I42" s="96"/>
      <c r="J42" s="79"/>
      <c r="K42" s="79"/>
      <c r="L42" s="56"/>
    </row>
    <row r="43" spans="1:12" ht="24" x14ac:dyDescent="0.55000000000000004">
      <c r="A43" s="190">
        <v>3</v>
      </c>
      <c r="B43" s="191" t="s">
        <v>28</v>
      </c>
      <c r="C43" s="192" t="s">
        <v>50</v>
      </c>
      <c r="D43" s="193">
        <v>10700</v>
      </c>
      <c r="E43" s="194" t="s">
        <v>8</v>
      </c>
      <c r="F43" s="194" t="s">
        <v>8</v>
      </c>
      <c r="G43" s="194" t="s">
        <v>8</v>
      </c>
      <c r="H43" s="194" t="s">
        <v>8</v>
      </c>
      <c r="I43" s="195">
        <v>10700</v>
      </c>
      <c r="J43" s="195">
        <f>SUM(D43-I43)</f>
        <v>0</v>
      </c>
      <c r="K43" s="195">
        <f>SUM((I43*100)/D43)</f>
        <v>100</v>
      </c>
      <c r="L43" s="196" t="s">
        <v>49</v>
      </c>
    </row>
    <row r="44" spans="1:12" ht="24" x14ac:dyDescent="0.55000000000000004">
      <c r="A44" s="197"/>
      <c r="B44" s="198"/>
      <c r="C44" s="199"/>
      <c r="D44" s="200"/>
      <c r="E44" s="201"/>
      <c r="F44" s="201"/>
      <c r="G44" s="201"/>
      <c r="H44" s="201"/>
      <c r="I44" s="202"/>
      <c r="J44" s="202"/>
      <c r="K44" s="202"/>
      <c r="L44" s="203"/>
    </row>
    <row r="45" spans="1:12" ht="24.75" thickBot="1" x14ac:dyDescent="0.6">
      <c r="A45" s="204"/>
      <c r="B45" s="205"/>
      <c r="C45" s="206"/>
      <c r="D45" s="207"/>
      <c r="E45" s="208"/>
      <c r="F45" s="208"/>
      <c r="G45" s="208"/>
      <c r="H45" s="208"/>
      <c r="I45" s="209"/>
      <c r="J45" s="209"/>
      <c r="K45" s="209"/>
      <c r="L45" s="210"/>
    </row>
    <row r="46" spans="1:12" ht="24" x14ac:dyDescent="0.55000000000000004">
      <c r="A46" s="25">
        <v>4</v>
      </c>
      <c r="B46" s="157" t="s">
        <v>29</v>
      </c>
      <c r="C46" s="133" t="s">
        <v>50</v>
      </c>
      <c r="D46" s="122"/>
      <c r="E46" s="10" t="s">
        <v>8</v>
      </c>
      <c r="F46" s="10" t="s">
        <v>8</v>
      </c>
      <c r="G46" s="10" t="s">
        <v>8</v>
      </c>
      <c r="H46" s="10" t="s">
        <v>8</v>
      </c>
      <c r="I46" s="97"/>
      <c r="J46" s="80"/>
      <c r="K46" s="80">
        <v>0</v>
      </c>
      <c r="L46" s="103" t="s">
        <v>49</v>
      </c>
    </row>
    <row r="47" spans="1:12" ht="24" x14ac:dyDescent="0.55000000000000004">
      <c r="A47" s="26"/>
      <c r="B47" s="158"/>
      <c r="C47" s="12"/>
      <c r="D47" s="123"/>
      <c r="E47" s="11"/>
      <c r="F47" s="11"/>
      <c r="G47" s="11"/>
      <c r="H47" s="11"/>
      <c r="I47" s="98"/>
      <c r="J47" s="81"/>
      <c r="K47" s="81"/>
      <c r="L47" s="12"/>
    </row>
    <row r="48" spans="1:12" ht="24.75" thickBot="1" x14ac:dyDescent="0.6">
      <c r="A48" s="27"/>
      <c r="B48" s="159"/>
      <c r="C48" s="14"/>
      <c r="D48" s="124"/>
      <c r="E48" s="13"/>
      <c r="F48" s="13"/>
      <c r="G48" s="13"/>
      <c r="H48" s="13"/>
      <c r="I48" s="99"/>
      <c r="J48" s="82"/>
      <c r="K48" s="82"/>
      <c r="L48" s="14"/>
    </row>
    <row r="49" spans="1:12" ht="24" x14ac:dyDescent="0.55000000000000004">
      <c r="A49" s="28">
        <v>5</v>
      </c>
      <c r="B49" s="31" t="s">
        <v>30</v>
      </c>
      <c r="C49" s="134" t="s">
        <v>50</v>
      </c>
      <c r="D49" s="122">
        <v>2140</v>
      </c>
      <c r="E49" s="15" t="s">
        <v>8</v>
      </c>
      <c r="F49" s="15" t="s">
        <v>8</v>
      </c>
      <c r="G49" s="15" t="s">
        <v>8</v>
      </c>
      <c r="H49" s="15" t="s">
        <v>8</v>
      </c>
      <c r="I49" s="97">
        <v>2140</v>
      </c>
      <c r="J49" s="80">
        <f>SUM(D49-I49)</f>
        <v>0</v>
      </c>
      <c r="K49" s="80">
        <f>SUM((I49*100)/D49)</f>
        <v>100</v>
      </c>
      <c r="L49" s="104" t="s">
        <v>49</v>
      </c>
    </row>
    <row r="50" spans="1:12" ht="24" x14ac:dyDescent="0.55000000000000004">
      <c r="A50" s="29"/>
      <c r="B50" s="32"/>
      <c r="C50" s="33"/>
      <c r="D50" s="123"/>
      <c r="E50" s="16"/>
      <c r="F50" s="16"/>
      <c r="G50" s="16"/>
      <c r="H50" s="16"/>
      <c r="I50" s="98"/>
      <c r="J50" s="81"/>
      <c r="K50" s="81"/>
      <c r="L50" s="33"/>
    </row>
    <row r="51" spans="1:12" ht="24.75" thickBot="1" x14ac:dyDescent="0.6">
      <c r="A51" s="30"/>
      <c r="B51" s="34"/>
      <c r="C51" s="36"/>
      <c r="D51" s="124"/>
      <c r="E51" s="35"/>
      <c r="F51" s="35"/>
      <c r="G51" s="35"/>
      <c r="H51" s="35"/>
      <c r="I51" s="99"/>
      <c r="J51" s="82"/>
      <c r="K51" s="82"/>
      <c r="L51" s="36"/>
    </row>
    <row r="52" spans="1:12" ht="24" x14ac:dyDescent="0.55000000000000004">
      <c r="A52" s="239">
        <v>6</v>
      </c>
      <c r="B52" s="240" t="s">
        <v>32</v>
      </c>
      <c r="C52" s="220" t="s">
        <v>50</v>
      </c>
      <c r="D52" s="221">
        <v>31200</v>
      </c>
      <c r="E52" s="222"/>
      <c r="F52" s="222"/>
      <c r="G52" s="222"/>
      <c r="H52" s="222"/>
      <c r="I52" s="223">
        <v>31200</v>
      </c>
      <c r="J52" s="223">
        <f>SUM(D52-I52)</f>
        <v>0</v>
      </c>
      <c r="K52" s="223">
        <f>SUM((I52*100)/D52)</f>
        <v>100</v>
      </c>
      <c r="L52" s="224" t="s">
        <v>49</v>
      </c>
    </row>
    <row r="53" spans="1:12" ht="24" x14ac:dyDescent="0.55000000000000004">
      <c r="A53" s="241"/>
      <c r="B53" s="242" t="s">
        <v>37</v>
      </c>
      <c r="C53" s="227"/>
      <c r="D53" s="228"/>
      <c r="E53" s="229"/>
      <c r="F53" s="229"/>
      <c r="G53" s="229"/>
      <c r="H53" s="229"/>
      <c r="I53" s="230"/>
      <c r="J53" s="230"/>
      <c r="K53" s="230"/>
      <c r="L53" s="231"/>
    </row>
    <row r="54" spans="1:12" ht="24.75" thickBot="1" x14ac:dyDescent="0.6">
      <c r="A54" s="243"/>
      <c r="B54" s="244"/>
      <c r="C54" s="234"/>
      <c r="D54" s="235"/>
      <c r="E54" s="236"/>
      <c r="F54" s="236"/>
      <c r="G54" s="236"/>
      <c r="H54" s="236"/>
      <c r="I54" s="237"/>
      <c r="J54" s="237"/>
      <c r="K54" s="237"/>
      <c r="L54" s="238"/>
    </row>
    <row r="55" spans="1:12" ht="24.6" customHeight="1" x14ac:dyDescent="0.55000000000000004">
      <c r="A55" s="218">
        <v>7</v>
      </c>
      <c r="B55" s="219" t="s">
        <v>59</v>
      </c>
      <c r="C55" s="220" t="s">
        <v>50</v>
      </c>
      <c r="D55" s="221">
        <v>10000</v>
      </c>
      <c r="E55" s="222"/>
      <c r="F55" s="222"/>
      <c r="G55" s="222"/>
      <c r="H55" s="222"/>
      <c r="I55" s="223">
        <v>10000</v>
      </c>
      <c r="J55" s="223">
        <f>SUM(D55-I55)</f>
        <v>0</v>
      </c>
      <c r="K55" s="223">
        <f>SUM((I55*100)/D55)</f>
        <v>100</v>
      </c>
      <c r="L55" s="224" t="s">
        <v>49</v>
      </c>
    </row>
    <row r="56" spans="1:12" ht="24" x14ac:dyDescent="0.55000000000000004">
      <c r="A56" s="225"/>
      <c r="B56" s="226"/>
      <c r="C56" s="227"/>
      <c r="D56" s="228"/>
      <c r="E56" s="229"/>
      <c r="F56" s="229"/>
      <c r="G56" s="229"/>
      <c r="H56" s="229"/>
      <c r="I56" s="230"/>
      <c r="J56" s="230"/>
      <c r="K56" s="230"/>
      <c r="L56" s="231"/>
    </row>
    <row r="57" spans="1:12" ht="24.75" thickBot="1" x14ac:dyDescent="0.6">
      <c r="A57" s="232"/>
      <c r="B57" s="233"/>
      <c r="C57" s="234"/>
      <c r="D57" s="235"/>
      <c r="E57" s="236"/>
      <c r="F57" s="236"/>
      <c r="G57" s="236"/>
      <c r="H57" s="236"/>
      <c r="I57" s="237"/>
      <c r="J57" s="237"/>
      <c r="K57" s="237"/>
      <c r="L57" s="238"/>
    </row>
    <row r="58" spans="1:12" ht="24" x14ac:dyDescent="0.55000000000000004">
      <c r="A58" s="160">
        <v>8</v>
      </c>
      <c r="B58" s="211" t="s">
        <v>60</v>
      </c>
      <c r="C58" s="212" t="s">
        <v>50</v>
      </c>
      <c r="D58" s="213">
        <v>66000</v>
      </c>
      <c r="E58" s="214" t="s">
        <v>8</v>
      </c>
      <c r="F58" s="214" t="s">
        <v>8</v>
      </c>
      <c r="G58" s="214" t="s">
        <v>8</v>
      </c>
      <c r="H58" s="214" t="s">
        <v>8</v>
      </c>
      <c r="I58" s="215">
        <v>66000</v>
      </c>
      <c r="J58" s="216">
        <f>SUM(D58-I58)</f>
        <v>0</v>
      </c>
      <c r="K58" s="216">
        <f>SUM((I58*100)/D58)</f>
        <v>100</v>
      </c>
      <c r="L58" s="217" t="s">
        <v>49</v>
      </c>
    </row>
    <row r="59" spans="1:12" ht="24" x14ac:dyDescent="0.55000000000000004">
      <c r="A59" s="52"/>
      <c r="B59" s="155"/>
      <c r="C59" s="132"/>
      <c r="D59" s="120"/>
      <c r="E59" s="19"/>
      <c r="F59" s="19"/>
      <c r="G59" s="19"/>
      <c r="H59" s="19"/>
      <c r="I59" s="95"/>
      <c r="J59" s="66"/>
      <c r="K59" s="66"/>
      <c r="L59" s="156"/>
    </row>
    <row r="60" spans="1:12" ht="24.75" thickBot="1" x14ac:dyDescent="0.6">
      <c r="A60" s="53"/>
      <c r="B60" s="54"/>
      <c r="C60" s="56"/>
      <c r="D60" s="121"/>
      <c r="E60" s="55"/>
      <c r="F60" s="55"/>
      <c r="G60" s="55"/>
      <c r="H60" s="55"/>
      <c r="I60" s="96"/>
      <c r="J60" s="79"/>
      <c r="K60" s="79"/>
      <c r="L60" s="56"/>
    </row>
    <row r="61" spans="1:12" ht="24.75" customHeight="1" thickBot="1" x14ac:dyDescent="0.45">
      <c r="A61" s="246"/>
      <c r="B61" s="246"/>
      <c r="C61" s="162" t="s">
        <v>27</v>
      </c>
      <c r="D61" s="165">
        <f>SUM(D9:D60)</f>
        <v>1490240</v>
      </c>
      <c r="E61" s="164" t="s">
        <v>8</v>
      </c>
      <c r="F61" s="164" t="s">
        <v>8</v>
      </c>
      <c r="G61" s="164" t="s">
        <v>8</v>
      </c>
      <c r="H61" s="164" t="s">
        <v>8</v>
      </c>
      <c r="I61" s="166">
        <f>SUM(I12:I60)</f>
        <v>1215318.4000000001</v>
      </c>
      <c r="J61" s="166">
        <f>+D61-I61</f>
        <v>274921.59999999986</v>
      </c>
      <c r="K61" s="163">
        <f>SUM((I61*100)/D61)</f>
        <v>81.551857418939235</v>
      </c>
      <c r="L61" s="161"/>
    </row>
    <row r="62" spans="1:12" x14ac:dyDescent="0.3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</row>
    <row r="65" spans="5:7" x14ac:dyDescent="0.3">
      <c r="E65" s="245"/>
      <c r="F65" s="245"/>
      <c r="G65" s="245"/>
    </row>
  </sheetData>
  <mergeCells count="16">
    <mergeCell ref="E65:G65"/>
    <mergeCell ref="A62:L62"/>
    <mergeCell ref="A61:B61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1" fitToHeight="0" orientation="landscape" r:id="rId1"/>
  <rowBreaks count="1" manualBreakCount="1">
    <brk id="3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สภ.ตะกั่วป่า</vt:lpstr>
      <vt:lpstr>สภ.ตะกั่วป่า!Print_Area</vt:lpstr>
      <vt:lpstr>สภ.ตะกั่วป่า!Print_Titles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สภ.ตะกั่วป่า จว.พังงา</cp:lastModifiedBy>
  <cp:lastPrinted>2024-04-22T04:23:43Z</cp:lastPrinted>
  <dcterms:created xsi:type="dcterms:W3CDTF">2023-05-30T14:10:06Z</dcterms:created>
  <dcterms:modified xsi:type="dcterms:W3CDTF">2024-04-22T08:35:01Z</dcterms:modified>
</cp:coreProperties>
</file>